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65" windowWidth="13680" windowHeight="8160" activeTab="0"/>
  </bookViews>
  <sheets>
    <sheet name="2002-2003년도 결산서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<sst xmlns="http://schemas.openxmlformats.org/spreadsheetml/2006/main" count="77" uniqueCount="72">
  <si>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2002 ~ 2003년도 노동조합 회계결산 보고</t>
  </si>
  <si>
    <r>
      <t>기간:</t>
    </r>
    <r>
      <rPr>
        <sz val="11"/>
        <rFont val="돋움"/>
        <family val="0"/>
      </rPr>
      <t>2002. 8. 1 ∼ 2003. 6. 19</t>
    </r>
  </si>
  <si>
    <r>
      <t xml:space="preserve">                                       </t>
    </r>
    <r>
      <rPr>
        <sz val="11"/>
        <rFont val="돋움"/>
        <family val="0"/>
      </rPr>
      <t xml:space="preserve">대전도시개발공사노동조합 </t>
    </r>
    <r>
      <rPr>
        <sz val="11"/>
        <rFont val="돋움"/>
        <family val="0"/>
      </rPr>
      <t xml:space="preserve">         </t>
    </r>
  </si>
  <si>
    <t>수           입</t>
  </si>
  <si>
    <t>지           출</t>
  </si>
  <si>
    <t>비고</t>
  </si>
  <si>
    <t>관   항   목</t>
  </si>
  <si>
    <t>금      액</t>
  </si>
  <si>
    <t>수입</t>
  </si>
  <si>
    <t>의무금</t>
  </si>
  <si>
    <t>조합비</t>
  </si>
  <si>
    <t>8월</t>
  </si>
  <si>
    <t>의  무  금</t>
  </si>
  <si>
    <t>연맹비</t>
  </si>
  <si>
    <t>9월</t>
  </si>
  <si>
    <t>분담금</t>
  </si>
  <si>
    <t>10월</t>
  </si>
  <si>
    <t>소     계</t>
  </si>
  <si>
    <t>11월</t>
  </si>
  <si>
    <t>운영비</t>
  </si>
  <si>
    <t>유  지  비</t>
  </si>
  <si>
    <t>소모품비</t>
  </si>
  <si>
    <t>12월</t>
  </si>
  <si>
    <t>신문도서비</t>
  </si>
  <si>
    <t>1월</t>
  </si>
  <si>
    <t>기구비품비</t>
  </si>
  <si>
    <t>2월</t>
  </si>
  <si>
    <t>사무운영비</t>
  </si>
  <si>
    <t>3월</t>
  </si>
  <si>
    <t>홈페이지운영비</t>
  </si>
  <si>
    <t>4월</t>
  </si>
  <si>
    <t>회  의  비</t>
  </si>
  <si>
    <t>대의원회의</t>
  </si>
  <si>
    <t>5월</t>
  </si>
  <si>
    <t>상무집행회의</t>
  </si>
  <si>
    <t>6월</t>
  </si>
  <si>
    <t>단체교섭비</t>
  </si>
  <si>
    <t>소  계</t>
  </si>
  <si>
    <t>회계감사비</t>
  </si>
  <si>
    <t>이    자</t>
  </si>
  <si>
    <t>활  동  비</t>
  </si>
  <si>
    <t>활동비,교통비</t>
  </si>
  <si>
    <t>여       비</t>
  </si>
  <si>
    <t>조사활동비</t>
  </si>
  <si>
    <t>투쟁 용품</t>
  </si>
  <si>
    <t>구입비</t>
  </si>
  <si>
    <t>소     계</t>
  </si>
  <si>
    <t>사업비</t>
  </si>
  <si>
    <t>조직사업비</t>
  </si>
  <si>
    <t>대내사업비</t>
  </si>
  <si>
    <t>대외사업비</t>
  </si>
  <si>
    <t>홍  보  비</t>
  </si>
  <si>
    <t>노보발간비</t>
  </si>
  <si>
    <t>활동보고비</t>
  </si>
  <si>
    <t>교  육  비</t>
  </si>
  <si>
    <t>조합원교육비</t>
  </si>
  <si>
    <t>지원비</t>
  </si>
  <si>
    <t>행  사  비</t>
  </si>
  <si>
    <t>수련회비</t>
  </si>
  <si>
    <t>행사비</t>
  </si>
  <si>
    <t>노동절행사비</t>
  </si>
  <si>
    <t>예비비</t>
  </si>
  <si>
    <t>예  비  비</t>
  </si>
  <si>
    <t>예비비</t>
  </si>
  <si>
    <t>적립금</t>
  </si>
  <si>
    <t>기금적립금</t>
  </si>
  <si>
    <t>수  입  합  계</t>
  </si>
  <si>
    <t>지  출  합  계</t>
  </si>
  <si>
    <t>적    립    금</t>
  </si>
  <si>
    <t>통  장  잔  액</t>
  </si>
  <si>
    <t>자  산  총  계</t>
  </si>
  <si>
    <t>통장잔액+적립금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</si>
</sst>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돋움"/>
      <family val="0"/>
    </font>
    <font>
      <b/>
      <sz val="22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1" fontId="3" fillId="0" borderId="14" xfId="17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1" fontId="3" fillId="0" borderId="15" xfId="17" applyFont="1" applyBorder="1" applyAlignment="1">
      <alignment vertical="center"/>
    </xf>
    <xf numFmtId="176" fontId="3" fillId="0" borderId="14" xfId="15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3" fillId="0" borderId="17" xfId="17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1" fontId="3" fillId="0" borderId="18" xfId="17" applyFont="1" applyBorder="1" applyAlignment="1">
      <alignment vertical="center"/>
    </xf>
    <xf numFmtId="176" fontId="3" fillId="0" borderId="17" xfId="15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1" fontId="3" fillId="0" borderId="17" xfId="17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24" xfId="17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1" fontId="4" fillId="0" borderId="8" xfId="17" applyFont="1" applyBorder="1" applyAlignment="1">
      <alignment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5"/>
  <sheetViews>
    <sheetView tabSelected="1" workbookViewId="0" topLeftCell="A1">
      <selection activeCell="F38" sqref="F38"/>
    </sheetView>
  </sheetViews>
  <sheetFormatPr defaultColWidth="8.88671875" defaultRowHeight="13.5"/>
  <cols>
    <col min="1" max="1" width="4.21484375" style="0" bestFit="1" customWidth="1"/>
    <col min="2" max="2" width="4.99609375" style="0" customWidth="1"/>
    <col min="3" max="3" width="5.6640625" style="0" bestFit="1" customWidth="1"/>
    <col min="4" max="4" width="4.10546875" style="0" bestFit="1" customWidth="1"/>
    <col min="5" max="5" width="14.4453125" style="0" bestFit="1" customWidth="1"/>
    <col min="6" max="6" width="6.6640625" style="0" customWidth="1"/>
    <col min="7" max="7" width="8.21484375" style="0" customWidth="1"/>
    <col min="8" max="8" width="11.10546875" style="0" customWidth="1"/>
    <col min="9" max="9" width="10.21484375" style="0" customWidth="1"/>
    <col min="10" max="10" width="7.77734375" style="0" customWidth="1"/>
  </cols>
  <sheetData>
    <row r="1" spans="1:10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 t="s">
        <v>1</v>
      </c>
      <c r="B2" s="2"/>
      <c r="C2" s="2"/>
      <c r="D2" s="2"/>
      <c r="E2" s="2"/>
      <c r="F2" s="3" t="s">
        <v>2</v>
      </c>
      <c r="G2" s="3"/>
      <c r="H2" s="3"/>
      <c r="I2" s="3"/>
      <c r="J2" s="3"/>
    </row>
    <row r="3" spans="1:10" ht="18.75" customHeight="1">
      <c r="A3" s="4" t="s">
        <v>3</v>
      </c>
      <c r="B3" s="5"/>
      <c r="C3" s="5"/>
      <c r="D3" s="5"/>
      <c r="E3" s="6"/>
      <c r="F3" s="4" t="s">
        <v>4</v>
      </c>
      <c r="G3" s="5"/>
      <c r="H3" s="5"/>
      <c r="I3" s="7"/>
      <c r="J3" s="6" t="s">
        <v>5</v>
      </c>
    </row>
    <row r="4" spans="1:10" ht="18.75" customHeight="1">
      <c r="A4" s="8" t="s">
        <v>6</v>
      </c>
      <c r="B4" s="9"/>
      <c r="C4" s="9"/>
      <c r="D4" s="10"/>
      <c r="E4" s="11" t="s">
        <v>7</v>
      </c>
      <c r="F4" s="8" t="s">
        <v>6</v>
      </c>
      <c r="G4" s="9"/>
      <c r="H4" s="9"/>
      <c r="I4" s="12" t="s">
        <v>7</v>
      </c>
      <c r="J4" s="13"/>
    </row>
    <row r="5" spans="1:10" ht="18.75" customHeight="1">
      <c r="A5" s="14" t="s">
        <v>8</v>
      </c>
      <c r="B5" s="15" t="s">
        <v>9</v>
      </c>
      <c r="C5" s="16" t="s">
        <v>10</v>
      </c>
      <c r="D5" s="17" t="s">
        <v>11</v>
      </c>
      <c r="E5" s="18">
        <v>2374500</v>
      </c>
      <c r="F5" s="19" t="s">
        <v>9</v>
      </c>
      <c r="G5" s="20" t="s">
        <v>12</v>
      </c>
      <c r="H5" s="21" t="s">
        <v>13</v>
      </c>
      <c r="I5" s="22">
        <v>2270000</v>
      </c>
      <c r="J5" s="23">
        <v>0.09426972936697253</v>
      </c>
    </row>
    <row r="6" spans="1:10" ht="18.75" customHeight="1">
      <c r="A6" s="14"/>
      <c r="B6" s="15"/>
      <c r="C6" s="15"/>
      <c r="D6" s="24" t="s">
        <v>14</v>
      </c>
      <c r="E6" s="25">
        <v>2573290</v>
      </c>
      <c r="F6" s="19"/>
      <c r="G6" s="17"/>
      <c r="H6" s="26" t="s">
        <v>15</v>
      </c>
      <c r="I6" s="27">
        <v>0</v>
      </c>
      <c r="J6" s="28">
        <v>0</v>
      </c>
    </row>
    <row r="7" spans="1:10" ht="18.75" customHeight="1">
      <c r="A7" s="14"/>
      <c r="B7" s="15"/>
      <c r="C7" s="15"/>
      <c r="D7" s="24" t="s">
        <v>16</v>
      </c>
      <c r="E7" s="25">
        <v>2636950</v>
      </c>
      <c r="F7" s="29"/>
      <c r="G7" s="30" t="s">
        <v>17</v>
      </c>
      <c r="H7" s="31"/>
      <c r="I7" s="27">
        <v>2270000</v>
      </c>
      <c r="J7" s="28">
        <v>0.09426972936697253</v>
      </c>
    </row>
    <row r="8" spans="1:10" ht="18.75" customHeight="1">
      <c r="A8" s="14"/>
      <c r="B8" s="15"/>
      <c r="C8" s="15"/>
      <c r="D8" s="24" t="s">
        <v>18</v>
      </c>
      <c r="E8" s="25">
        <v>2636950</v>
      </c>
      <c r="F8" s="32" t="s">
        <v>19</v>
      </c>
      <c r="G8" s="33" t="s">
        <v>20</v>
      </c>
      <c r="H8" s="26" t="s">
        <v>21</v>
      </c>
      <c r="I8" s="27">
        <v>88000</v>
      </c>
      <c r="J8" s="28">
        <v>0.0036545093322879222</v>
      </c>
    </row>
    <row r="9" spans="1:10" ht="18.75" customHeight="1">
      <c r="A9" s="14"/>
      <c r="B9" s="15"/>
      <c r="C9" s="15"/>
      <c r="D9" s="24" t="s">
        <v>22</v>
      </c>
      <c r="E9" s="25">
        <v>2636950</v>
      </c>
      <c r="F9" s="19"/>
      <c r="G9" s="20"/>
      <c r="H9" s="26" t="s">
        <v>23</v>
      </c>
      <c r="I9" s="27">
        <v>40000</v>
      </c>
      <c r="J9" s="28">
        <v>0.0016611406055854192</v>
      </c>
    </row>
    <row r="10" spans="1:10" ht="18.75" customHeight="1">
      <c r="A10" s="14"/>
      <c r="B10" s="15"/>
      <c r="C10" s="34"/>
      <c r="D10" s="24" t="s">
        <v>24</v>
      </c>
      <c r="E10" s="25">
        <v>2752200</v>
      </c>
      <c r="F10" s="19"/>
      <c r="G10" s="20"/>
      <c r="H10" s="26" t="s">
        <v>25</v>
      </c>
      <c r="I10" s="27">
        <v>498750</v>
      </c>
      <c r="J10" s="28">
        <v>0.020712346925893195</v>
      </c>
    </row>
    <row r="11" spans="1:10" ht="18.75" customHeight="1">
      <c r="A11" s="14"/>
      <c r="B11" s="20"/>
      <c r="C11" s="34"/>
      <c r="D11" s="24" t="s">
        <v>26</v>
      </c>
      <c r="E11" s="25">
        <v>2752200</v>
      </c>
      <c r="F11" s="19"/>
      <c r="G11" s="20"/>
      <c r="H11" s="26" t="s">
        <v>27</v>
      </c>
      <c r="I11" s="27">
        <v>326550</v>
      </c>
      <c r="J11" s="28">
        <v>0.013561136618847966</v>
      </c>
    </row>
    <row r="12" spans="1:10" ht="18.75" customHeight="1">
      <c r="A12" s="14"/>
      <c r="B12" s="20"/>
      <c r="C12" s="20"/>
      <c r="D12" s="24" t="s">
        <v>28</v>
      </c>
      <c r="E12" s="25">
        <v>2741350</v>
      </c>
      <c r="F12" s="19"/>
      <c r="G12" s="17"/>
      <c r="H12" s="26" t="s">
        <v>29</v>
      </c>
      <c r="I12" s="27">
        <v>220250</v>
      </c>
      <c r="J12" s="28">
        <v>0.009146655459504714</v>
      </c>
    </row>
    <row r="13" spans="1:10" ht="18.75" customHeight="1">
      <c r="A13" s="14"/>
      <c r="B13" s="15"/>
      <c r="C13" s="15"/>
      <c r="D13" s="24" t="s">
        <v>30</v>
      </c>
      <c r="E13" s="25">
        <v>2747570</v>
      </c>
      <c r="F13" s="19"/>
      <c r="G13" s="33" t="s">
        <v>31</v>
      </c>
      <c r="H13" s="26" t="s">
        <v>32</v>
      </c>
      <c r="I13" s="27">
        <v>660000</v>
      </c>
      <c r="J13" s="28">
        <v>0.027408819992159418</v>
      </c>
    </row>
    <row r="14" spans="1:10" ht="18.75" customHeight="1">
      <c r="A14" s="14"/>
      <c r="B14" s="15"/>
      <c r="C14" s="15"/>
      <c r="D14" s="24" t="s">
        <v>33</v>
      </c>
      <c r="E14" s="25">
        <v>4008840</v>
      </c>
      <c r="F14" s="19"/>
      <c r="G14" s="20"/>
      <c r="H14" s="26" t="s">
        <v>34</v>
      </c>
      <c r="I14" s="27">
        <v>221500</v>
      </c>
      <c r="J14" s="28">
        <v>0.009198566103429258</v>
      </c>
    </row>
    <row r="15" spans="1:10" ht="18.75" customHeight="1">
      <c r="A15" s="14"/>
      <c r="B15" s="15"/>
      <c r="C15" s="35"/>
      <c r="D15" s="33" t="s">
        <v>35</v>
      </c>
      <c r="E15" s="36">
        <v>3621740</v>
      </c>
      <c r="F15" s="19"/>
      <c r="G15" s="20"/>
      <c r="H15" s="26" t="s">
        <v>36</v>
      </c>
      <c r="I15" s="27">
        <v>447000</v>
      </c>
      <c r="J15" s="28">
        <v>0.01856324626741706</v>
      </c>
    </row>
    <row r="16" spans="1:10" ht="18.75" customHeight="1">
      <c r="A16" s="14"/>
      <c r="B16" s="35"/>
      <c r="C16" s="37" t="s">
        <v>37</v>
      </c>
      <c r="D16" s="37"/>
      <c r="E16" s="25">
        <f>SUM(E5:E15)</f>
        <v>31482540</v>
      </c>
      <c r="F16" s="19"/>
      <c r="G16" s="17"/>
      <c r="H16" s="26" t="s">
        <v>38</v>
      </c>
      <c r="I16" s="27">
        <v>0</v>
      </c>
      <c r="J16" s="28">
        <v>0</v>
      </c>
    </row>
    <row r="17" spans="1:10" ht="18.75" customHeight="1">
      <c r="A17" s="14"/>
      <c r="B17" s="37" t="s">
        <v>39</v>
      </c>
      <c r="C17" s="37"/>
      <c r="D17" s="37"/>
      <c r="E17" s="25">
        <v>8232</v>
      </c>
      <c r="F17" s="19"/>
      <c r="G17" s="24" t="s">
        <v>40</v>
      </c>
      <c r="H17" s="26" t="s">
        <v>41</v>
      </c>
      <c r="I17" s="27">
        <v>3300000</v>
      </c>
      <c r="J17" s="28">
        <v>0.13704409996079708</v>
      </c>
    </row>
    <row r="18" spans="1:10" ht="18.75" customHeight="1">
      <c r="A18" s="14"/>
      <c r="B18" s="38"/>
      <c r="C18" s="39"/>
      <c r="D18" s="39"/>
      <c r="E18" s="40"/>
      <c r="F18" s="19"/>
      <c r="G18" s="24" t="s">
        <v>42</v>
      </c>
      <c r="H18" s="26" t="s">
        <v>43</v>
      </c>
      <c r="I18" s="27">
        <v>236800</v>
      </c>
      <c r="J18" s="28">
        <v>0.00983395238506568</v>
      </c>
    </row>
    <row r="19" spans="1:10" ht="18.75" customHeight="1">
      <c r="A19" s="14"/>
      <c r="B19" s="38"/>
      <c r="C19" s="39"/>
      <c r="D19" s="39"/>
      <c r="E19" s="40"/>
      <c r="F19" s="19"/>
      <c r="G19" s="41" t="s">
        <v>44</v>
      </c>
      <c r="H19" s="26" t="s">
        <v>45</v>
      </c>
      <c r="I19" s="27">
        <v>2135250</v>
      </c>
      <c r="J19" s="28">
        <v>0.08867376195190665</v>
      </c>
    </row>
    <row r="20" spans="1:10" ht="18.75" customHeight="1">
      <c r="A20" s="14"/>
      <c r="B20" s="38"/>
      <c r="C20" s="39"/>
      <c r="D20" s="39"/>
      <c r="E20" s="40"/>
      <c r="F20" s="29"/>
      <c r="G20" s="30" t="s">
        <v>46</v>
      </c>
      <c r="H20" s="31"/>
      <c r="I20" s="27">
        <v>8174100</v>
      </c>
      <c r="J20" s="28">
        <v>0.3394582356028944</v>
      </c>
    </row>
    <row r="21" spans="1:10" ht="18.75" customHeight="1">
      <c r="A21" s="14"/>
      <c r="B21" s="38"/>
      <c r="C21" s="39"/>
      <c r="D21" s="39"/>
      <c r="E21" s="40"/>
      <c r="F21" s="32" t="s">
        <v>47</v>
      </c>
      <c r="G21" s="33" t="s">
        <v>48</v>
      </c>
      <c r="H21" s="26" t="s">
        <v>49</v>
      </c>
      <c r="I21" s="27">
        <v>789830</v>
      </c>
      <c r="J21" s="28">
        <v>0.03280046711273829</v>
      </c>
    </row>
    <row r="22" spans="1:10" ht="18.75" customHeight="1">
      <c r="A22" s="14"/>
      <c r="B22" s="38"/>
      <c r="C22" s="39"/>
      <c r="D22" s="39"/>
      <c r="E22" s="40"/>
      <c r="F22" s="19"/>
      <c r="G22" s="17"/>
      <c r="H22" s="26" t="s">
        <v>50</v>
      </c>
      <c r="I22" s="27">
        <v>581760</v>
      </c>
      <c r="J22" s="28">
        <v>0.024159628967634336</v>
      </c>
    </row>
    <row r="23" spans="1:10" ht="18.75" customHeight="1">
      <c r="A23" s="14"/>
      <c r="B23" s="38"/>
      <c r="C23" s="39"/>
      <c r="D23" s="39"/>
      <c r="E23" s="40"/>
      <c r="F23" s="19"/>
      <c r="G23" s="33" t="s">
        <v>51</v>
      </c>
      <c r="H23" s="26" t="s">
        <v>52</v>
      </c>
      <c r="I23" s="27">
        <v>0</v>
      </c>
      <c r="J23" s="28">
        <v>0</v>
      </c>
    </row>
    <row r="24" spans="1:10" ht="18.75" customHeight="1">
      <c r="A24" s="14"/>
      <c r="B24" s="38"/>
      <c r="C24" s="39"/>
      <c r="D24" s="39"/>
      <c r="E24" s="40"/>
      <c r="F24" s="19"/>
      <c r="G24" s="17"/>
      <c r="H24" s="26" t="s">
        <v>53</v>
      </c>
      <c r="I24" s="27">
        <v>0</v>
      </c>
      <c r="J24" s="28">
        <v>0</v>
      </c>
    </row>
    <row r="25" spans="1:10" ht="18.75" customHeight="1">
      <c r="A25" s="14"/>
      <c r="B25" s="38"/>
      <c r="C25" s="39"/>
      <c r="D25" s="39"/>
      <c r="E25" s="40"/>
      <c r="F25" s="19"/>
      <c r="G25" s="33" t="s">
        <v>54</v>
      </c>
      <c r="H25" s="26" t="s">
        <v>55</v>
      </c>
      <c r="I25" s="27">
        <v>0</v>
      </c>
      <c r="J25" s="28">
        <v>0</v>
      </c>
    </row>
    <row r="26" spans="1:10" ht="18.75" customHeight="1">
      <c r="A26" s="14"/>
      <c r="B26" s="38"/>
      <c r="C26" s="39"/>
      <c r="D26" s="39"/>
      <c r="E26" s="40"/>
      <c r="F26" s="19"/>
      <c r="G26" s="17"/>
      <c r="H26" s="26" t="s">
        <v>56</v>
      </c>
      <c r="I26" s="27">
        <v>200000</v>
      </c>
      <c r="J26" s="28">
        <v>0.008305703027927096</v>
      </c>
    </row>
    <row r="27" spans="1:10" ht="18.75" customHeight="1">
      <c r="A27" s="14"/>
      <c r="B27" s="38"/>
      <c r="C27" s="39"/>
      <c r="D27" s="39"/>
      <c r="E27" s="40"/>
      <c r="F27" s="19"/>
      <c r="G27" s="33" t="s">
        <v>57</v>
      </c>
      <c r="H27" s="26" t="s">
        <v>58</v>
      </c>
      <c r="I27" s="27">
        <v>581000</v>
      </c>
      <c r="J27" s="28">
        <v>0.024128067296128212</v>
      </c>
    </row>
    <row r="28" spans="1:10" ht="18.75" customHeight="1">
      <c r="A28" s="14"/>
      <c r="B28" s="38"/>
      <c r="C28" s="39"/>
      <c r="D28" s="39"/>
      <c r="E28" s="40"/>
      <c r="F28" s="19"/>
      <c r="G28" s="20"/>
      <c r="H28" s="26" t="s">
        <v>59</v>
      </c>
      <c r="I28" s="27">
        <v>4447650</v>
      </c>
      <c r="J28" s="28">
        <v>0.18470430036079974</v>
      </c>
    </row>
    <row r="29" spans="1:10" ht="18.75" customHeight="1">
      <c r="A29" s="14"/>
      <c r="B29" s="38"/>
      <c r="C29" s="39"/>
      <c r="D29" s="39"/>
      <c r="E29" s="40"/>
      <c r="F29" s="19"/>
      <c r="G29" s="17"/>
      <c r="H29" s="26" t="s">
        <v>60</v>
      </c>
      <c r="I29" s="27">
        <v>1535500</v>
      </c>
      <c r="J29" s="28">
        <v>0.06376703499691028</v>
      </c>
    </row>
    <row r="30" spans="1:10" ht="18.75" customHeight="1">
      <c r="A30" s="14"/>
      <c r="B30" s="38"/>
      <c r="C30" s="39"/>
      <c r="D30" s="39"/>
      <c r="E30" s="40"/>
      <c r="F30" s="29"/>
      <c r="G30" s="30" t="s">
        <v>46</v>
      </c>
      <c r="H30" s="31"/>
      <c r="I30" s="27">
        <v>8135740</v>
      </c>
      <c r="J30" s="28">
        <v>0.33786520176213797</v>
      </c>
    </row>
    <row r="31" spans="1:10" ht="18.75" customHeight="1">
      <c r="A31" s="14"/>
      <c r="B31" s="38"/>
      <c r="C31" s="39"/>
      <c r="D31" s="39"/>
      <c r="E31" s="40"/>
      <c r="F31" s="42" t="s">
        <v>61</v>
      </c>
      <c r="G31" s="43" t="s">
        <v>62</v>
      </c>
      <c r="H31" s="44" t="s">
        <v>63</v>
      </c>
      <c r="I31" s="27">
        <v>0</v>
      </c>
      <c r="J31" s="28">
        <v>0</v>
      </c>
    </row>
    <row r="32" spans="1:10" ht="18.75" customHeight="1">
      <c r="A32" s="14"/>
      <c r="B32" s="38"/>
      <c r="C32" s="39"/>
      <c r="D32" s="39"/>
      <c r="E32" s="40"/>
      <c r="F32" s="45" t="s">
        <v>64</v>
      </c>
      <c r="G32" s="46" t="s">
        <v>65</v>
      </c>
      <c r="H32" s="47" t="s">
        <v>64</v>
      </c>
      <c r="I32" s="27">
        <v>5500000</v>
      </c>
      <c r="J32" s="28">
        <v>0.22840683326799513</v>
      </c>
    </row>
    <row r="33" spans="1:10" ht="18.75" customHeight="1">
      <c r="A33" s="48" t="s">
        <v>66</v>
      </c>
      <c r="B33" s="49"/>
      <c r="C33" s="49"/>
      <c r="D33" s="50"/>
      <c r="E33" s="51">
        <f>SUM(E16,E17)</f>
        <v>31490772</v>
      </c>
      <c r="F33" s="48" t="s">
        <v>67</v>
      </c>
      <c r="G33" s="49"/>
      <c r="H33" s="50"/>
      <c r="I33" s="52">
        <f>SUM(I30,I20,I7,I31,I32)</f>
        <v>24079840</v>
      </c>
      <c r="J33" s="53"/>
    </row>
    <row r="34" spans="1:10" ht="18.75" customHeight="1">
      <c r="A34" s="54" t="s">
        <v>68</v>
      </c>
      <c r="B34" s="55"/>
      <c r="C34" s="55"/>
      <c r="D34" s="56"/>
      <c r="E34" s="57">
        <f>I32</f>
        <v>5500000</v>
      </c>
      <c r="F34" s="54" t="s">
        <v>69</v>
      </c>
      <c r="G34" s="55"/>
      <c r="H34" s="56"/>
      <c r="I34" s="58">
        <f>E33-I33</f>
        <v>7410932</v>
      </c>
      <c r="J34" s="59"/>
    </row>
    <row r="35" spans="1:10" ht="18.75" customHeight="1">
      <c r="A35" s="60" t="s">
        <v>70</v>
      </c>
      <c r="B35" s="61"/>
      <c r="C35" s="61"/>
      <c r="D35" s="62"/>
      <c r="E35" s="66" t="s">
        <v>71</v>
      </c>
      <c r="F35" s="63">
        <f>I34+I32</f>
        <v>12910932</v>
      </c>
      <c r="G35" s="64"/>
      <c r="H35" s="64"/>
      <c r="I35" s="64"/>
      <c r="J35" s="65"/>
    </row>
  </sheetData>
  <mergeCells count="21">
    <mergeCell ref="A34:D34"/>
    <mergeCell ref="F34:H34"/>
    <mergeCell ref="I34:J34"/>
    <mergeCell ref="A35:D35"/>
    <mergeCell ref="F35:J35"/>
    <mergeCell ref="G30:H30"/>
    <mergeCell ref="A33:D33"/>
    <mergeCell ref="F33:H33"/>
    <mergeCell ref="I33:J33"/>
    <mergeCell ref="G7:H7"/>
    <mergeCell ref="C16:D16"/>
    <mergeCell ref="B17:D17"/>
    <mergeCell ref="G20:H20"/>
    <mergeCell ref="A1:J1"/>
    <mergeCell ref="A2:E2"/>
    <mergeCell ref="F2:J2"/>
    <mergeCell ref="A3:E3"/>
    <mergeCell ref="F3:I3"/>
    <mergeCell ref="J3:J4"/>
    <mergeCell ref="A4:C4"/>
    <mergeCell ref="F4:H4"/>
  </mergeCells>
  <printOptions/>
  <pageMargins left="0.62" right="0.6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</dc:creator>
  <cp:keywords/>
  <dc:description/>
  <cp:lastModifiedBy>전산</cp:lastModifiedBy>
  <cp:lastPrinted>2003-07-26T00:26:17Z</cp:lastPrinted>
  <dcterms:created xsi:type="dcterms:W3CDTF">2003-07-26T00:20:30Z</dcterms:created>
  <dcterms:modified xsi:type="dcterms:W3CDTF">2003-07-26T00:43:28Z</dcterms:modified>
  <cp:category/>
  <cp:version/>
  <cp:contentType/>
  <cp:contentStatus/>
</cp:coreProperties>
</file>